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TEST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<sst xmlns="http://schemas.openxmlformats.org/spreadsheetml/2006/main" count="43" uniqueCount="39">
  <si>
    <t>1.</t>
  </si>
  <si>
    <t>C</t>
  </si>
  <si>
    <t>A</t>
  </si>
  <si>
    <t>S</t>
  </si>
  <si>
    <t>2.</t>
  </si>
  <si>
    <t>H</t>
  </si>
  <si>
    <t>3.</t>
  </si>
  <si>
    <t>R</t>
  </si>
  <si>
    <t>4.</t>
  </si>
  <si>
    <t>I</t>
  </si>
  <si>
    <t>5.</t>
  </si>
  <si>
    <t>6.</t>
  </si>
  <si>
    <t>T</t>
  </si>
  <si>
    <t>7.</t>
  </si>
  <si>
    <t>M</t>
  </si>
  <si>
    <t>8.</t>
  </si>
  <si>
    <t>9.</t>
  </si>
  <si>
    <t>10.</t>
  </si>
  <si>
    <t>11.</t>
  </si>
  <si>
    <t>12.</t>
  </si>
  <si>
    <t>E</t>
  </si>
  <si>
    <t>13.</t>
  </si>
  <si>
    <t>Riddles</t>
  </si>
  <si>
    <t>1. What is another name of father Christmas?</t>
  </si>
  <si>
    <t>Количество правильных ответов</t>
  </si>
  <si>
    <t>Правильность ввода слова</t>
  </si>
  <si>
    <t>Рекомендации:</t>
  </si>
  <si>
    <t xml:space="preserve">2.  We decorate the tree with pretty ...... </t>
  </si>
  <si>
    <t>3.  What do Englishmen eat for Christmas dinner?</t>
  </si>
  <si>
    <t xml:space="preserve">4. What day is after Christmas day? </t>
  </si>
  <si>
    <t xml:space="preserve">5.  What do we usually give each other on Christmas day? </t>
  </si>
  <si>
    <t xml:space="preserve">6.  What does Santa Claus fiil with presents? </t>
  </si>
  <si>
    <t xml:space="preserve">7.  In what month do English people celebrate Christmas? </t>
  </si>
  <si>
    <t xml:space="preserve">8.  Who brought the news about  Jesus? </t>
  </si>
  <si>
    <t xml:space="preserve">9.  Whose birthday do the people celebrate on Christmas day? </t>
  </si>
  <si>
    <t xml:space="preserve">10. What do we usually put on the top of the Christmas tree? </t>
  </si>
  <si>
    <t xml:space="preserve">11. What do Englishmen usually send to the friends on Christmas? </t>
  </si>
  <si>
    <t xml:space="preserve">12. How do people call the day before Christmas? </t>
  </si>
  <si>
    <t xml:space="preserve">13. What does usually ring in the church on Christmas day?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</si>
</sst>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sz val="12"/>
      <name val="Times New Roman"/>
      <family val="1"/>
    </font>
    <font>
      <b/>
      <sz val="16"/>
      <color indexed="10"/>
      <name val="Times New Roman"/>
      <family val="1"/>
    </font>
    <font>
      <b/>
      <sz val="10"/>
      <name val="Arial"/>
      <family val="2"/>
    </font>
    <font>
      <b/>
      <i/>
      <sz val="18"/>
      <color indexed="10"/>
      <name val="Times New Roman"/>
      <family val="1"/>
    </font>
    <font>
      <b/>
      <sz val="16"/>
      <name val="Times New Roman"/>
      <family val="1"/>
    </font>
    <font>
      <b/>
      <sz val="16"/>
      <color indexed="10"/>
      <name val="Arial Cyr"/>
      <family val="0"/>
    </font>
    <font>
      <sz val="10"/>
      <color indexed="13"/>
      <name val="Arial Cyr"/>
      <family val="0"/>
    </font>
    <font>
      <sz val="10"/>
      <color indexed="9"/>
      <name val="Arial Cyr"/>
      <family val="0"/>
    </font>
    <font>
      <b/>
      <sz val="11"/>
      <color indexed="9"/>
      <name val="Arial Cyr"/>
      <family val="0"/>
    </font>
    <font>
      <b/>
      <sz val="18"/>
      <color indexed="9"/>
      <name val="Arial Cyr"/>
      <family val="0"/>
    </font>
    <font>
      <b/>
      <sz val="10"/>
      <color indexed="12"/>
      <name val="Arial Cyr"/>
      <family val="0"/>
    </font>
    <font>
      <b/>
      <sz val="12"/>
      <color indexed="9"/>
      <name val="Arial Cyr"/>
      <family val="0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wrapText="1"/>
      <protection hidden="1"/>
    </xf>
    <xf numFmtId="0" fontId="1" fillId="0" borderId="10" xfId="0" applyFont="1" applyBorder="1" applyAlignment="1" applyProtection="1">
      <alignment horizontal="center" wrapText="1"/>
      <protection hidden="1"/>
    </xf>
    <xf numFmtId="0" fontId="2" fillId="0" borderId="11" xfId="0" applyFont="1" applyBorder="1" applyAlignment="1" applyProtection="1">
      <alignment horizontal="center" wrapText="1"/>
      <protection hidden="1"/>
    </xf>
    <xf numFmtId="0" fontId="5" fillId="33" borderId="12" xfId="0" applyFont="1" applyFill="1" applyBorder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left"/>
      <protection hidden="1"/>
    </xf>
    <xf numFmtId="0" fontId="6" fillId="33" borderId="0" xfId="0" applyFont="1" applyFill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 wrapText="1"/>
      <protection hidden="1"/>
    </xf>
    <xf numFmtId="0" fontId="5" fillId="34" borderId="11" xfId="0" applyFont="1" applyFill="1" applyBorder="1" applyAlignment="1" applyProtection="1">
      <alignment horizontal="center" wrapText="1"/>
      <protection hidden="1"/>
    </xf>
    <xf numFmtId="0" fontId="3" fillId="0" borderId="14" xfId="0" applyFont="1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center" vertical="top" wrapText="1"/>
      <protection hidden="1"/>
    </xf>
    <xf numFmtId="0" fontId="5" fillId="35" borderId="11" xfId="0" applyFont="1" applyFill="1" applyBorder="1" applyAlignment="1" applyProtection="1">
      <alignment horizontal="center" wrapText="1"/>
      <protection hidden="1"/>
    </xf>
    <xf numFmtId="0" fontId="5" fillId="36" borderId="11" xfId="0" applyFont="1" applyFill="1" applyBorder="1" applyAlignment="1" applyProtection="1">
      <alignment horizontal="center" wrapText="1"/>
      <protection hidden="1"/>
    </xf>
    <xf numFmtId="0" fontId="5" fillId="37" borderId="11" xfId="0" applyFont="1" applyFill="1" applyBorder="1" applyAlignment="1" applyProtection="1">
      <alignment horizontal="center" wrapText="1"/>
      <protection hidden="1"/>
    </xf>
    <xf numFmtId="0" fontId="1" fillId="0" borderId="10" xfId="0" applyFont="1" applyFill="1" applyBorder="1" applyAlignment="1" applyProtection="1">
      <alignment horizontal="center" wrapText="1"/>
      <protection hidden="1"/>
    </xf>
    <xf numFmtId="0" fontId="2" fillId="0" borderId="12" xfId="0" applyFont="1" applyBorder="1" applyAlignment="1" applyProtection="1">
      <alignment horizontal="center" wrapText="1"/>
      <protection hidden="1"/>
    </xf>
    <xf numFmtId="0" fontId="5" fillId="38" borderId="11" xfId="0" applyFont="1" applyFill="1" applyBorder="1" applyAlignment="1" applyProtection="1">
      <alignment horizontal="center" wrapText="1"/>
      <protection hidden="1"/>
    </xf>
    <xf numFmtId="0" fontId="5" fillId="33" borderId="11" xfId="0" applyFont="1" applyFill="1" applyBorder="1" applyAlignment="1" applyProtection="1">
      <alignment horizontal="center" wrapText="1"/>
      <protection hidden="1"/>
    </xf>
    <xf numFmtId="0" fontId="1" fillId="0" borderId="15" xfId="0" applyFont="1" applyBorder="1" applyAlignment="1" applyProtection="1">
      <alignment horizontal="center" wrapText="1"/>
      <protection hidden="1"/>
    </xf>
    <xf numFmtId="0" fontId="5" fillId="39" borderId="11" xfId="0" applyFont="1" applyFill="1" applyBorder="1" applyAlignment="1" applyProtection="1">
      <alignment horizontal="center" wrapText="1"/>
      <protection hidden="1"/>
    </xf>
    <xf numFmtId="0" fontId="5" fillId="40" borderId="11" xfId="0" applyFont="1" applyFill="1" applyBorder="1" applyAlignment="1" applyProtection="1">
      <alignment horizontal="center" wrapText="1"/>
      <protection hidden="1"/>
    </xf>
    <xf numFmtId="0" fontId="5" fillId="0" borderId="10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/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3" fillId="0" borderId="16" xfId="0" applyFont="1" applyBorder="1" applyAlignment="1" applyProtection="1">
      <alignment horizontal="left"/>
      <protection hidden="1"/>
    </xf>
    <xf numFmtId="0" fontId="5" fillId="41" borderId="11" xfId="0" applyFont="1" applyFill="1" applyBorder="1" applyAlignment="1" applyProtection="1">
      <alignment horizontal="center" wrapText="1"/>
      <protection hidden="1"/>
    </xf>
    <xf numFmtId="0" fontId="8" fillId="42" borderId="0" xfId="0" applyFont="1" applyFill="1" applyAlignment="1" applyProtection="1">
      <alignment horizontal="center" vertical="center"/>
      <protection hidden="1"/>
    </xf>
    <xf numFmtId="0" fontId="9" fillId="42" borderId="0" xfId="0" applyFont="1" applyFill="1" applyAlignment="1" applyProtection="1">
      <alignment horizontal="center" vertical="center"/>
      <protection hidden="1"/>
    </xf>
    <xf numFmtId="0" fontId="10" fillId="42" borderId="0" xfId="0" applyFont="1" applyFill="1" applyAlignment="1" applyProtection="1">
      <alignment horizontal="center" vertical="center"/>
      <protection hidden="1"/>
    </xf>
    <xf numFmtId="0" fontId="12" fillId="43" borderId="0" xfId="0" applyFont="1" applyFill="1" applyAlignment="1" applyProtection="1">
      <alignment horizontal="center" vertical="center"/>
      <protection hidden="1"/>
    </xf>
    <xf numFmtId="0" fontId="0" fillId="43" borderId="0" xfId="0" applyFill="1" applyAlignment="1" applyProtection="1">
      <alignment horizontal="center"/>
      <protection hidden="1"/>
    </xf>
    <xf numFmtId="0" fontId="5" fillId="33" borderId="12" xfId="0" applyFont="1" applyFill="1" applyBorder="1" applyAlignment="1" applyProtection="1">
      <alignment horizontal="center" wrapText="1"/>
      <protection hidden="1" locked="0"/>
    </xf>
    <xf numFmtId="0" fontId="1" fillId="39" borderId="11" xfId="0" applyFont="1" applyFill="1" applyBorder="1" applyAlignment="1" applyProtection="1">
      <alignment horizontal="center" wrapText="1"/>
      <protection hidden="1" locked="0"/>
    </xf>
    <xf numFmtId="0" fontId="1" fillId="39" borderId="17" xfId="0" applyFont="1" applyFill="1" applyBorder="1" applyAlignment="1" applyProtection="1">
      <alignment horizontal="center" wrapText="1"/>
      <protection hidden="1" locked="0"/>
    </xf>
    <xf numFmtId="0" fontId="7" fillId="39" borderId="17" xfId="0" applyFont="1" applyFill="1" applyBorder="1" applyAlignment="1" applyProtection="1">
      <alignment horizontal="center"/>
      <protection hidden="1" locked="0"/>
    </xf>
    <xf numFmtId="0" fontId="13" fillId="34" borderId="11" xfId="0" applyFont="1" applyFill="1" applyBorder="1" applyAlignment="1" applyProtection="1">
      <alignment horizontal="center" wrapText="1"/>
      <protection hidden="1" locked="0"/>
    </xf>
    <xf numFmtId="0" fontId="13" fillId="35" borderId="11" xfId="0" applyFont="1" applyFill="1" applyBorder="1" applyAlignment="1" applyProtection="1">
      <alignment horizontal="center" wrapText="1"/>
      <protection hidden="1" locked="0"/>
    </xf>
    <xf numFmtId="0" fontId="13" fillId="36" borderId="11" xfId="0" applyFont="1" applyFill="1" applyBorder="1" applyAlignment="1" applyProtection="1">
      <alignment horizontal="center" wrapText="1"/>
      <protection hidden="1" locked="0"/>
    </xf>
    <xf numFmtId="0" fontId="13" fillId="37" borderId="17" xfId="0" applyFont="1" applyFill="1" applyBorder="1" applyAlignment="1" applyProtection="1">
      <alignment horizontal="center" wrapText="1"/>
      <protection hidden="1" locked="0"/>
    </xf>
    <xf numFmtId="0" fontId="13" fillId="37" borderId="12" xfId="0" applyFont="1" applyFill="1" applyBorder="1" applyAlignment="1" applyProtection="1">
      <alignment horizontal="center" wrapText="1"/>
      <protection hidden="1" locked="0"/>
    </xf>
    <xf numFmtId="0" fontId="13" fillId="37" borderId="11" xfId="0" applyFont="1" applyFill="1" applyBorder="1" applyAlignment="1" applyProtection="1">
      <alignment horizontal="center" wrapText="1"/>
      <protection hidden="1" locked="0"/>
    </xf>
    <xf numFmtId="0" fontId="13" fillId="38" borderId="11" xfId="0" applyFont="1" applyFill="1" applyBorder="1" applyAlignment="1" applyProtection="1">
      <alignment horizontal="center" wrapText="1"/>
      <protection hidden="1" locked="0"/>
    </xf>
    <xf numFmtId="0" fontId="13" fillId="38" borderId="17" xfId="0" applyFont="1" applyFill="1" applyBorder="1" applyAlignment="1" applyProtection="1">
      <alignment horizontal="center" wrapText="1"/>
      <protection hidden="1" locked="0"/>
    </xf>
    <xf numFmtId="0" fontId="13" fillId="38" borderId="12" xfId="0" applyFont="1" applyFill="1" applyBorder="1" applyAlignment="1" applyProtection="1">
      <alignment horizontal="center" vertical="top" wrapText="1"/>
      <protection hidden="1" locked="0"/>
    </xf>
    <xf numFmtId="0" fontId="13" fillId="33" borderId="11" xfId="0" applyFont="1" applyFill="1" applyBorder="1" applyAlignment="1" applyProtection="1">
      <alignment horizontal="center" wrapText="1"/>
      <protection hidden="1" locked="0"/>
    </xf>
    <xf numFmtId="0" fontId="13" fillId="33" borderId="17" xfId="0" applyFont="1" applyFill="1" applyBorder="1" applyAlignment="1" applyProtection="1">
      <alignment horizontal="center" wrapText="1"/>
      <protection hidden="1" locked="0"/>
    </xf>
    <xf numFmtId="0" fontId="13" fillId="40" borderId="11" xfId="0" applyFont="1" applyFill="1" applyBorder="1" applyAlignment="1" applyProtection="1">
      <alignment horizontal="center" wrapText="1"/>
      <protection hidden="1" locked="0"/>
    </xf>
    <xf numFmtId="0" fontId="13" fillId="41" borderId="11" xfId="0" applyFont="1" applyFill="1" applyBorder="1" applyAlignment="1" applyProtection="1">
      <alignment horizontal="center" wrapText="1"/>
      <protection hidden="1" locked="0"/>
    </xf>
    <xf numFmtId="0" fontId="13" fillId="41" borderId="17" xfId="0" applyFont="1" applyFill="1" applyBorder="1" applyAlignment="1" applyProtection="1">
      <alignment horizontal="center" wrapText="1"/>
      <protection hidden="1" locked="0"/>
    </xf>
    <xf numFmtId="0" fontId="13" fillId="41" borderId="12" xfId="0" applyFont="1" applyFill="1" applyBorder="1" applyAlignment="1" applyProtection="1">
      <alignment horizontal="center" wrapText="1"/>
      <protection hidden="1"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238125</xdr:colOff>
      <xdr:row>11</xdr:row>
      <xdr:rowOff>104775</xdr:rowOff>
    </xdr:from>
    <xdr:to>
      <xdr:col>9</xdr:col>
      <xdr:colOff>419100</xdr:colOff>
      <xdr:row>11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4295775"/>
          <a:ext cx="4848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76200</xdr:rowOff>
    </xdr:from>
    <xdr:to>
      <xdr:col>8</xdr:col>
      <xdr:colOff>428625</xdr:colOff>
      <xdr:row>1</xdr:row>
      <xdr:rowOff>85725</xdr:rowOff>
    </xdr:to>
    <xdr:pic>
      <xdr:nvPicPr>
        <xdr:cNvPr id="2" name="Picture 3" descr="гиф рождество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67225" y="76200"/>
          <a:ext cx="12954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47625</xdr:rowOff>
    </xdr:from>
    <xdr:to>
      <xdr:col>2</xdr:col>
      <xdr:colOff>200025</xdr:colOff>
      <xdr:row>3</xdr:row>
      <xdr:rowOff>123825</xdr:rowOff>
    </xdr:to>
    <xdr:pic>
      <xdr:nvPicPr>
        <xdr:cNvPr id="3" name="Рисунок 3" descr="mistletoe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47625"/>
          <a:ext cx="14001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219075</xdr:rowOff>
    </xdr:from>
    <xdr:to>
      <xdr:col>16</xdr:col>
      <xdr:colOff>485775</xdr:colOff>
      <xdr:row>3</xdr:row>
      <xdr:rowOff>295275</xdr:rowOff>
    </xdr:to>
    <xdr:pic>
      <xdr:nvPicPr>
        <xdr:cNvPr id="4" name="Рисунок 4" descr="candycane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63125" y="219075"/>
          <a:ext cx="13906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PageLayoutView="0" workbookViewId="0" topLeftCell="A1">
      <selection activeCell="K18" sqref="K18"/>
    </sheetView>
  </sheetViews>
  <sheetFormatPr defaultColWidth="8.75390625" defaultRowHeight="30" customHeight="1"/>
  <cols>
    <col min="1" max="16" width="8.75390625" style="1" customWidth="1"/>
    <col min="17" max="17" width="16.125" style="1" customWidth="1"/>
    <col min="18" max="18" width="16.00390625" style="1" customWidth="1"/>
    <col min="19" max="16384" width="8.75390625" style="1" customWidth="1"/>
  </cols>
  <sheetData>
    <row r="1" spans="1:18" ht="30" customHeight="1">
      <c r="A1" s="2"/>
      <c r="B1" s="2"/>
      <c r="C1" s="2"/>
      <c r="D1" s="2"/>
      <c r="E1" s="2"/>
      <c r="F1" s="3" t="s">
        <v>22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30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4" t="s">
        <v>25</v>
      </c>
    </row>
    <row r="3" spans="1:18" ht="30" customHeight="1" thickBot="1" thickTop="1">
      <c r="A3" s="5"/>
      <c r="B3" s="5"/>
      <c r="C3" s="6"/>
      <c r="D3" s="6"/>
      <c r="E3" s="7" t="s">
        <v>0</v>
      </c>
      <c r="F3" s="8" t="s">
        <v>1</v>
      </c>
      <c r="G3" s="35"/>
      <c r="H3" s="35"/>
      <c r="I3" s="35"/>
      <c r="J3" s="35"/>
      <c r="K3" s="9" t="s">
        <v>23</v>
      </c>
      <c r="L3" s="2"/>
      <c r="M3" s="2"/>
      <c r="N3" s="2"/>
      <c r="O3" s="2"/>
      <c r="P3" s="2"/>
      <c r="Q3" s="2"/>
      <c r="R3" s="10" t="str">
        <f>IF(CONCATENATE(G3,H3,I3,J3)="laus","TRUE","FALSE")</f>
        <v>FALSE</v>
      </c>
    </row>
    <row r="4" spans="1:18" ht="30" customHeight="1" thickBot="1" thickTop="1">
      <c r="A4" s="5"/>
      <c r="B4" s="11" t="s">
        <v>4</v>
      </c>
      <c r="C4" s="39"/>
      <c r="D4" s="39"/>
      <c r="E4" s="39"/>
      <c r="F4" s="12" t="s">
        <v>5</v>
      </c>
      <c r="G4" s="39"/>
      <c r="H4" s="39"/>
      <c r="I4" s="13" t="s">
        <v>27</v>
      </c>
      <c r="J4" s="5"/>
      <c r="K4" s="14"/>
      <c r="L4" s="14"/>
      <c r="M4" s="2"/>
      <c r="N4" s="2"/>
      <c r="O4" s="2"/>
      <c r="P4" s="2"/>
      <c r="Q4" s="2"/>
      <c r="R4" s="10" t="str">
        <f>IF(CONCATENATE(C4,D4,E4,G4,H4)="ligts","TRUE","FALSE")</f>
        <v>FALSE</v>
      </c>
    </row>
    <row r="5" spans="1:18" ht="30" customHeight="1" thickBot="1" thickTop="1">
      <c r="A5" s="5"/>
      <c r="B5" s="5"/>
      <c r="C5" s="7" t="s">
        <v>6</v>
      </c>
      <c r="D5" s="40"/>
      <c r="E5" s="40"/>
      <c r="F5" s="15" t="s">
        <v>7</v>
      </c>
      <c r="G5" s="40"/>
      <c r="H5" s="40"/>
      <c r="I5" s="40"/>
      <c r="J5" s="9" t="s">
        <v>28</v>
      </c>
      <c r="K5" s="14"/>
      <c r="L5" s="14"/>
      <c r="M5" s="2"/>
      <c r="N5" s="2"/>
      <c r="O5" s="2"/>
      <c r="P5" s="2"/>
      <c r="Q5" s="2"/>
      <c r="R5" s="10" t="str">
        <f>IF(CONCATENATE(D5,E5,F5,G5,H5,I5)="turkey","TRUE","FALSE")</f>
        <v>FALSE</v>
      </c>
    </row>
    <row r="6" spans="1:18" ht="30" customHeight="1" thickBot="1" thickTop="1">
      <c r="A6" s="5"/>
      <c r="B6" s="11" t="s">
        <v>8</v>
      </c>
      <c r="C6" s="41"/>
      <c r="D6" s="41"/>
      <c r="E6" s="41"/>
      <c r="F6" s="16" t="s">
        <v>9</v>
      </c>
      <c r="G6" s="41"/>
      <c r="H6" s="41"/>
      <c r="I6" s="13" t="s">
        <v>29</v>
      </c>
      <c r="J6" s="6"/>
      <c r="K6" s="14"/>
      <c r="L6" s="14"/>
      <c r="M6" s="2"/>
      <c r="N6" s="2"/>
      <c r="O6" s="2"/>
      <c r="P6" s="2"/>
      <c r="Q6" s="2"/>
      <c r="R6" s="10" t="str">
        <f>IF(CONCATENATE(C6,D6,E6,F6,G6,H6)="boxing","TRUE","FALSE")</f>
        <v>FALSE</v>
      </c>
    </row>
    <row r="7" spans="1:18" ht="30" customHeight="1" thickBot="1" thickTop="1">
      <c r="A7" s="5"/>
      <c r="B7" s="11" t="s">
        <v>10</v>
      </c>
      <c r="C7" s="42"/>
      <c r="D7" s="43"/>
      <c r="E7" s="44"/>
      <c r="F7" s="17" t="s">
        <v>3</v>
      </c>
      <c r="G7" s="44"/>
      <c r="H7" s="44"/>
      <c r="I7" s="44"/>
      <c r="J7" s="44"/>
      <c r="K7" s="9" t="s">
        <v>30</v>
      </c>
      <c r="L7" s="14"/>
      <c r="M7" s="2"/>
      <c r="N7" s="2"/>
      <c r="O7" s="2"/>
      <c r="P7" s="2"/>
      <c r="Q7" s="2"/>
      <c r="R7" s="10" t="str">
        <f>IF(CONCATENATE(C7,D7,E7,F7,G7,H7,I7,J7)="presents","TRUE","FALSE")</f>
        <v>FALSE</v>
      </c>
    </row>
    <row r="8" spans="1:18" ht="30" customHeight="1" thickBot="1" thickTop="1">
      <c r="A8" s="2"/>
      <c r="B8" s="18"/>
      <c r="C8" s="18"/>
      <c r="D8" s="19" t="s">
        <v>11</v>
      </c>
      <c r="E8" s="45"/>
      <c r="F8" s="20" t="s">
        <v>12</v>
      </c>
      <c r="G8" s="45"/>
      <c r="H8" s="45"/>
      <c r="I8" s="45"/>
      <c r="J8" s="46"/>
      <c r="K8" s="47"/>
      <c r="L8" s="47"/>
      <c r="M8" s="9" t="s">
        <v>31</v>
      </c>
      <c r="N8" s="2"/>
      <c r="O8" s="2"/>
      <c r="P8" s="2"/>
      <c r="Q8" s="2"/>
      <c r="R8" s="10" t="str">
        <f>IF(CONCATENATE(E8,F8,G8,H8,I8,J8,K8,L8)="stocking","TRUE","FALSE")</f>
        <v>FALSE</v>
      </c>
    </row>
    <row r="9" spans="1:18" ht="30" customHeight="1" thickBot="1" thickTop="1">
      <c r="A9" s="11" t="s">
        <v>13</v>
      </c>
      <c r="B9" s="48"/>
      <c r="C9" s="48"/>
      <c r="D9" s="48"/>
      <c r="E9" s="48"/>
      <c r="F9" s="21" t="s">
        <v>14</v>
      </c>
      <c r="G9" s="48"/>
      <c r="H9" s="48"/>
      <c r="I9" s="49"/>
      <c r="J9" s="13" t="s">
        <v>32</v>
      </c>
      <c r="K9" s="2"/>
      <c r="L9" s="14"/>
      <c r="M9" s="2"/>
      <c r="N9" s="2"/>
      <c r="O9" s="2"/>
      <c r="P9" s="2"/>
      <c r="Q9" s="2"/>
      <c r="R9" s="10" t="str">
        <f>IF(CONCATENATE(B9,C9,D9,E9,F9,G9,H9,I9)="december","TRUE","FALSE")</f>
        <v>FALSE</v>
      </c>
    </row>
    <row r="10" spans="1:18" ht="30" customHeight="1" thickBot="1" thickTop="1">
      <c r="A10" s="5"/>
      <c r="B10" s="6"/>
      <c r="C10" s="6"/>
      <c r="D10" s="22"/>
      <c r="E10" s="7" t="s">
        <v>15</v>
      </c>
      <c r="F10" s="23" t="s">
        <v>2</v>
      </c>
      <c r="G10" s="36"/>
      <c r="H10" s="36"/>
      <c r="I10" s="37"/>
      <c r="J10" s="38"/>
      <c r="K10" s="9" t="s">
        <v>33</v>
      </c>
      <c r="L10" s="14"/>
      <c r="M10" s="2"/>
      <c r="N10" s="2"/>
      <c r="O10" s="2"/>
      <c r="P10" s="2"/>
      <c r="Q10" s="2"/>
      <c r="R10" s="10" t="str">
        <f>IF(CONCATENATE(F10,G10,H10,I10,J10)="andgel","TRUE","FALSE")</f>
        <v>FALSE</v>
      </c>
    </row>
    <row r="11" spans="1:18" ht="30" customHeight="1" thickBot="1" thickTop="1">
      <c r="A11" s="11" t="s">
        <v>16</v>
      </c>
      <c r="B11" s="50"/>
      <c r="C11" s="50"/>
      <c r="D11" s="50"/>
      <c r="E11" s="50"/>
      <c r="F11" s="24" t="s">
        <v>3</v>
      </c>
      <c r="G11" s="50"/>
      <c r="H11" s="9" t="s">
        <v>34</v>
      </c>
      <c r="I11" s="5"/>
      <c r="J11" s="5"/>
      <c r="K11" s="2"/>
      <c r="L11" s="14"/>
      <c r="M11" s="2"/>
      <c r="N11" s="2"/>
      <c r="O11" s="2"/>
      <c r="P11" s="2"/>
      <c r="Q11" s="2"/>
      <c r="R11" s="10" t="str">
        <f>IF(CONCATENATE(B11,C11,D11,E11,F11,G11)="christ","TRUE","FALSE")</f>
        <v>FALSE</v>
      </c>
    </row>
    <row r="12" spans="1:18" ht="30" customHeight="1" thickBot="1" thickTop="1">
      <c r="A12" s="5"/>
      <c r="B12" s="5"/>
      <c r="C12" s="5"/>
      <c r="D12" s="5"/>
      <c r="E12" s="6"/>
      <c r="F12" s="25"/>
      <c r="G12" s="6"/>
      <c r="H12" s="6"/>
      <c r="I12" s="5"/>
      <c r="J12" s="5"/>
      <c r="K12" s="26"/>
      <c r="L12" s="14"/>
      <c r="M12" s="2"/>
      <c r="N12" s="2"/>
      <c r="O12" s="2"/>
      <c r="P12" s="2"/>
      <c r="Q12" s="2"/>
      <c r="R12" s="27"/>
    </row>
    <row r="13" spans="1:18" ht="30" customHeight="1" thickBot="1" thickTop="1">
      <c r="A13" s="5"/>
      <c r="B13" s="5"/>
      <c r="C13" s="5"/>
      <c r="D13" s="7" t="s">
        <v>17</v>
      </c>
      <c r="E13" s="50"/>
      <c r="F13" s="24" t="s">
        <v>12</v>
      </c>
      <c r="G13" s="50"/>
      <c r="H13" s="50"/>
      <c r="I13" s="9" t="s">
        <v>35</v>
      </c>
      <c r="J13" s="5"/>
      <c r="K13" s="2"/>
      <c r="L13" s="14"/>
      <c r="M13" s="2"/>
      <c r="N13" s="2"/>
      <c r="O13" s="2"/>
      <c r="P13" s="2"/>
      <c r="Q13" s="2"/>
      <c r="R13" s="10" t="str">
        <f>IF(CONCATENATE(E13,F13,G13,H13)="star","TRUE","FALSE")</f>
        <v>FALSE</v>
      </c>
    </row>
    <row r="14" spans="1:18" ht="30" customHeight="1" thickBot="1" thickTop="1">
      <c r="A14" s="5"/>
      <c r="B14" s="5"/>
      <c r="C14" s="11" t="s">
        <v>18</v>
      </c>
      <c r="D14" s="39"/>
      <c r="E14" s="39"/>
      <c r="F14" s="12" t="s">
        <v>7</v>
      </c>
      <c r="G14" s="39"/>
      <c r="H14" s="39"/>
      <c r="I14" s="9" t="s">
        <v>36</v>
      </c>
      <c r="J14" s="5"/>
      <c r="K14" s="26"/>
      <c r="L14" s="14"/>
      <c r="M14" s="2"/>
      <c r="N14" s="2"/>
      <c r="O14" s="2"/>
      <c r="P14" s="2"/>
      <c r="Q14" s="2"/>
      <c r="R14" s="10" t="str">
        <f>IF(CONCATENATE(D14,E14,F14,G14,H14)="cards","TRUE","FALSE")</f>
        <v>FALSE</v>
      </c>
    </row>
    <row r="15" spans="1:18" ht="30" customHeight="1" thickBot="1" thickTop="1">
      <c r="A15" s="5"/>
      <c r="B15" s="5"/>
      <c r="C15" s="5"/>
      <c r="D15" s="5"/>
      <c r="E15" s="7" t="s">
        <v>19</v>
      </c>
      <c r="F15" s="17" t="s">
        <v>20</v>
      </c>
      <c r="G15" s="44"/>
      <c r="H15" s="44"/>
      <c r="I15" s="28" t="s">
        <v>37</v>
      </c>
      <c r="J15" s="5"/>
      <c r="K15" s="2"/>
      <c r="L15" s="14"/>
      <c r="M15" s="2"/>
      <c r="N15" s="2"/>
      <c r="O15" s="2"/>
      <c r="P15" s="2"/>
      <c r="Q15" s="2"/>
      <c r="R15" s="10" t="str">
        <f>IF(CONCATENATE(F15,G15,H15)="eve","TRUE","FALSE")</f>
        <v>FALSE</v>
      </c>
    </row>
    <row r="16" spans="1:18" ht="30" customHeight="1" thickBot="1" thickTop="1">
      <c r="A16" s="5"/>
      <c r="B16" s="5"/>
      <c r="C16" s="5"/>
      <c r="D16" s="11" t="s">
        <v>21</v>
      </c>
      <c r="E16" s="51"/>
      <c r="F16" s="29" t="s">
        <v>20</v>
      </c>
      <c r="G16" s="51"/>
      <c r="H16" s="52"/>
      <c r="I16" s="53"/>
      <c r="J16" s="9" t="s">
        <v>38</v>
      </c>
      <c r="K16" s="26"/>
      <c r="L16" s="14"/>
      <c r="M16" s="2"/>
      <c r="N16" s="2"/>
      <c r="O16" s="2"/>
      <c r="P16" s="2"/>
      <c r="Q16" s="2"/>
      <c r="R16" s="10" t="str">
        <f>IF(CONCATENATE(E16,F16,G16,H16,I16)="bells","TRUE","FALSE")</f>
        <v>FALSE</v>
      </c>
    </row>
    <row r="17" spans="1:18" ht="30" customHeight="1" thickTop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30" customHeight="1">
      <c r="A18" s="2"/>
      <c r="B18" s="2"/>
      <c r="C18" s="2"/>
      <c r="D18" s="30"/>
      <c r="E18" s="30"/>
      <c r="F18" s="31" t="s">
        <v>24</v>
      </c>
      <c r="G18" s="30"/>
      <c r="H18" s="30"/>
      <c r="I18" s="32">
        <f>COUNTIF(R3:R16,"true")</f>
        <v>0</v>
      </c>
      <c r="J18" s="2"/>
      <c r="K18" s="26"/>
      <c r="L18" s="2"/>
      <c r="M18" s="2"/>
      <c r="N18" s="2"/>
      <c r="O18" s="2"/>
      <c r="P18" s="2"/>
      <c r="Q18" s="2"/>
      <c r="R18" s="2"/>
    </row>
    <row r="19" spans="1:18" ht="30" customHeight="1">
      <c r="A19" s="2"/>
      <c r="B19" s="2"/>
      <c r="C19" s="2"/>
      <c r="D19" s="33"/>
      <c r="E19" s="33" t="s">
        <v>26</v>
      </c>
      <c r="F19" s="34"/>
      <c r="G19" s="34"/>
      <c r="H19" s="33" t="str">
        <f>IF(I18=13,"Отлично! Молодец!","Повтори урок")</f>
        <v>Повтори урок</v>
      </c>
      <c r="I19" s="33"/>
      <c r="J19" s="2"/>
      <c r="K19" s="2"/>
      <c r="L19" s="2"/>
      <c r="M19" s="2"/>
      <c r="N19" s="2"/>
      <c r="O19" s="2"/>
      <c r="P19" s="2"/>
      <c r="Q19" s="2"/>
      <c r="R19" s="2"/>
    </row>
    <row r="20" ht="30" customHeight="1">
      <c r="K20"/>
    </row>
    <row r="22" ht="30" customHeight="1">
      <c r="K22"/>
    </row>
    <row r="24" ht="30" customHeight="1">
      <c r="K24"/>
    </row>
    <row r="26" ht="30" customHeight="1">
      <c r="K26"/>
    </row>
    <row r="28" ht="30" customHeight="1">
      <c r="K28"/>
    </row>
    <row r="30" ht="30" customHeight="1">
      <c r="K30"/>
    </row>
    <row r="32" ht="30" customHeight="1">
      <c r="K32"/>
    </row>
    <row r="34" ht="30" customHeight="1">
      <c r="K34"/>
    </row>
  </sheetData>
  <sheetProtection password="CE28" sheet="1" objects="1" scenarios="1"/>
  <printOptions/>
  <pageMargins left="0.75" right="0.75" top="1" bottom="1" header="0.5" footer="0.5"/>
  <pageSetup horizontalDpi="300" verticalDpi="300" orientation="portrait" paperSize="9" r:id="rId2"/>
  <ignoredErrors>
    <ignoredError sqref="R4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Елена</cp:lastModifiedBy>
  <dcterms:created xsi:type="dcterms:W3CDTF">2010-02-08T12:11:11Z</dcterms:created>
  <dcterms:modified xsi:type="dcterms:W3CDTF">2010-02-08T18:43:09Z</dcterms:modified>
  <cp:category/>
  <cp:version/>
  <cp:contentType/>
  <cp:contentStatus/>
</cp:coreProperties>
</file>